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Доходный отдел\2020 год\ОТЧЕТ ОБ ИСПОЛНЕНИИ по постановлениям\1 квартал 2020 года\"/>
    </mc:Choice>
  </mc:AlternateContent>
  <bookViews>
    <workbookView xWindow="-410" yWindow="90" windowWidth="10260" windowHeight="9270"/>
  </bookViews>
  <sheets>
    <sheet name="3.2 " sheetId="3" r:id="rId1"/>
  </sheets>
  <definedNames>
    <definedName name="_xlnm.Print_Area" localSheetId="0">'3.2 '!$B$3:$G$30</definedName>
  </definedNames>
  <calcPr calcId="152511"/>
</workbook>
</file>

<file path=xl/calcChain.xml><?xml version="1.0" encoding="utf-8"?>
<calcChain xmlns="http://schemas.openxmlformats.org/spreadsheetml/2006/main">
  <c r="D8" i="3" l="1"/>
  <c r="E8" i="3"/>
  <c r="C8" i="3"/>
  <c r="F17" i="3"/>
  <c r="G17" i="3"/>
  <c r="F15" i="3" l="1"/>
  <c r="G20" i="3" l="1"/>
  <c r="G15" i="3"/>
  <c r="E22" i="3" l="1"/>
  <c r="E21" i="3" s="1"/>
  <c r="C22" i="3"/>
  <c r="C21" i="3" s="1"/>
  <c r="D22" i="3"/>
  <c r="D21" i="3" s="1"/>
  <c r="G24" i="3"/>
  <c r="F24" i="3"/>
  <c r="G12" i="3" l="1"/>
  <c r="G13" i="3"/>
  <c r="F12" i="3"/>
  <c r="F13" i="3"/>
  <c r="F14" i="3"/>
  <c r="G19" i="3" l="1"/>
  <c r="F28" i="3" l="1"/>
  <c r="G28" i="3" l="1"/>
  <c r="F25" i="3"/>
  <c r="F27" i="3" l="1"/>
  <c r="G27" i="3" l="1"/>
  <c r="G26" i="3"/>
  <c r="G25" i="3"/>
  <c r="G16" i="3"/>
  <c r="G11" i="3"/>
  <c r="G18" i="3"/>
  <c r="G10" i="3"/>
  <c r="F26" i="3"/>
  <c r="F20" i="3"/>
  <c r="F19" i="3"/>
  <c r="F18" i="3"/>
  <c r="F16" i="3"/>
  <c r="F11" i="3"/>
  <c r="F10" i="3"/>
  <c r="F22" i="3" l="1"/>
  <c r="G22" i="3"/>
  <c r="F8" i="3"/>
  <c r="E7" i="3" l="1"/>
  <c r="F21" i="3"/>
  <c r="G21" i="3"/>
  <c r="C7" i="3"/>
  <c r="F7" i="3" l="1"/>
  <c r="D7" i="3" l="1"/>
  <c r="G8" i="3"/>
  <c r="G7" i="3" l="1"/>
</calcChain>
</file>

<file path=xl/sharedStrings.xml><?xml version="1.0" encoding="utf-8"?>
<sst xmlns="http://schemas.openxmlformats.org/spreadsheetml/2006/main" count="36" uniqueCount="32">
  <si>
    <t>Вид дохода</t>
  </si>
  <si>
    <t>Всего доходов</t>
  </si>
  <si>
    <t>в т.ч.</t>
  </si>
  <si>
    <t>Налог на доходы физических лиц</t>
  </si>
  <si>
    <t>Единый сельскохозяйственный налог</t>
  </si>
  <si>
    <t>Акцизы по подакцизным товарам (продукции), производимым на территории Российской Федерации</t>
  </si>
  <si>
    <t>Безвозмездные поступления от других бюджетов бюджетной системы Российской Федерации</t>
  </si>
  <si>
    <t>Налоговые и неналоговые доходы, всего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</si>
  <si>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</si>
  <si>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</si>
  <si>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>-</t>
  </si>
  <si>
    <t>Безвозмездные поступления, всего</t>
  </si>
  <si>
    <t>% исполнения плана на год</t>
  </si>
  <si>
    <t>Уточненный план на год</t>
  </si>
  <si>
    <t>субвенции бюджетам бюджетной системы Российской Федерации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</si>
  <si>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</si>
  <si>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</si>
  <si>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налогобложения</t>
  </si>
  <si>
    <t>Земельный налог</t>
  </si>
  <si>
    <t>Неналоговые доходы</t>
  </si>
  <si>
    <t>дотации бюджетам бюджетной системы Российской Федерации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</si>
  <si>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</si>
  <si>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</si>
  <si>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имуществофизических лиц</t>
  </si>
  <si>
    <t>Государственная пошлина</t>
  </si>
  <si>
    <t>План на                       I квартал</t>
  </si>
  <si>
    <t>Исполнение за I квартал</t>
  </si>
  <si>
    <t>% исполнения плана на                           I квартал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</si>
  <si>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</si>
  <si>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Траснпортный налог</t>
  </si>
  <si>
    <t xml:space="preserve">Анализ исполнения бюджета Нижневартовского района по доходам в разрезе видов доходов в сравнении с запланированными значениями за I квартал 2020 года, тыс. рублей 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</si>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</sst>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_-* #,##0.0_р_._-;\-* #,##0.0_р_._-;_-* &quot;-&quot;??_р_._-;_-@_-"/>
    <numFmt numFmtId="166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14" fontId="3" fillId="0" borderId="0" xfId="0" applyNumberFormat="1" applyFont="1"/>
    <xf numFmtId="4" fontId="3" fillId="0" borderId="0" xfId="0" applyNumberFormat="1" applyFont="1"/>
    <xf numFmtId="0" fontId="2" fillId="0" borderId="0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164" fontId="10" fillId="2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11" fillId="0" borderId="0" xfId="0" applyFont="1"/>
    <xf numFmtId="0" fontId="10" fillId="2" borderId="1" xfId="0" applyFont="1" applyFill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/>
    </xf>
    <xf numFmtId="165" fontId="11" fillId="0" borderId="1" xfId="1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166" fontId="11" fillId="0" borderId="0" xfId="0" applyNumberFormat="1" applyFont="1"/>
    <xf numFmtId="0" fontId="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vertical="top" wrapText="1"/>
    </xf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0"/>
  <sheetViews>
    <sheetView tabSelected="1" topLeftCell="B4" workbookViewId="0">
      <selection activeCell="E15" sqref="E15"/>
    </sheetView>
  </sheetViews>
  <sheetFormatPr defaultColWidth="9.1796875" defaultRowHeight="14" x14ac:dyDescent="0.3"/>
  <cols>
    <col min="1" max="1" width="0" style="1" hidden="1" customWidth="1"/>
    <col min="2" max="2" width="53.26953125" style="1" customWidth="1"/>
    <col min="3" max="3" width="14.7265625" style="29" customWidth="1"/>
    <col min="4" max="4" width="16.81640625" style="29" customWidth="1"/>
    <col min="5" max="5" width="16.7265625" style="29" customWidth="1"/>
    <col min="6" max="6" width="15.7265625" style="1" customWidth="1"/>
    <col min="7" max="7" width="20.26953125" style="1" customWidth="1"/>
    <col min="8" max="10" width="0" style="1" hidden="1" customWidth="1"/>
    <col min="11" max="11" width="12" style="1" hidden="1" customWidth="1"/>
    <col min="12" max="14" width="0" style="1" hidden="1" customWidth="1"/>
    <col min="15" max="16384" width="9.1796875" style="1"/>
  </cols>
  <sheetData>
    <row r="1" spans="1:7" hidden="1" x14ac:dyDescent="0.3">
      <c r="C1" s="2">
        <v>43555</v>
      </c>
      <c r="D1" s="2">
        <v>43555</v>
      </c>
      <c r="E1" s="2">
        <v>43555</v>
      </c>
    </row>
    <row r="2" spans="1:7" hidden="1" x14ac:dyDescent="0.3">
      <c r="C2" s="3">
        <v>4885833836.5600004</v>
      </c>
      <c r="D2" s="3">
        <v>1745362206.5599999</v>
      </c>
      <c r="E2" s="3">
        <v>990922319.09000003</v>
      </c>
    </row>
    <row r="3" spans="1:7" ht="46.5" customHeight="1" x14ac:dyDescent="0.3">
      <c r="A3" s="4"/>
      <c r="B3" s="40" t="s">
        <v>30</v>
      </c>
      <c r="C3" s="40"/>
      <c r="D3" s="40"/>
      <c r="E3" s="40"/>
      <c r="F3" s="40"/>
      <c r="G3" s="40"/>
    </row>
    <row r="4" spans="1:7" ht="23.25" customHeight="1" x14ac:dyDescent="0.3">
      <c r="B4" s="37" t="s">
        <v>0</v>
      </c>
      <c r="C4" s="39" t="s">
        <v>31</v>
      </c>
      <c r="D4" s="39"/>
      <c r="E4" s="39"/>
      <c r="F4" s="39"/>
      <c r="G4" s="39"/>
    </row>
    <row r="5" spans="1:7" ht="60.75" customHeight="1" x14ac:dyDescent="0.3">
      <c r="B5" s="38"/>
      <c r="C5" s="5" t="s">
        <v>13</v>
      </c>
      <c r="D5" s="6" t="s">
        <v>25</v>
      </c>
      <c r="E5" s="5" t="s">
        <v>26</v>
      </c>
      <c r="F5" s="7" t="s">
        <v>12</v>
      </c>
      <c r="G5" s="7" t="s">
        <v>27</v>
      </c>
    </row>
    <row r="6" spans="1:7" x14ac:dyDescent="0.3">
      <c r="B6" s="8">
        <v>1</v>
      </c>
      <c r="C6" s="9">
        <v>2</v>
      </c>
      <c r="D6" s="9">
        <v>3</v>
      </c>
      <c r="E6" s="9">
        <v>4</v>
      </c>
      <c r="F6" s="10">
        <v>5</v>
      </c>
      <c r="G6" s="11">
        <v>6</v>
      </c>
    </row>
    <row r="7" spans="1:7" x14ac:dyDescent="0.3">
      <c r="B7" s="12" t="s">
        <v>1</v>
      </c>
      <c r="C7" s="13">
        <f>C8+C21</f>
        <v>5044062.5329999998</v>
      </c>
      <c r="D7" s="13">
        <f>D8+D21</f>
        <v>1457169.429</v>
      </c>
      <c r="E7" s="13">
        <f>E8+E21</f>
        <v>1193384.0720000002</v>
      </c>
      <c r="F7" s="14">
        <f>E7/C7*100</f>
        <v>23.659184718517452</v>
      </c>
      <c r="G7" s="14">
        <f>E7/D7*100</f>
        <v>81.89741345445151</v>
      </c>
    </row>
    <row r="8" spans="1:7" s="15" customFormat="1" x14ac:dyDescent="0.3">
      <c r="B8" s="16" t="s">
        <v>7</v>
      </c>
      <c r="C8" s="13">
        <f>C10+C11+C12+C13+C14+C15+C16+C18+C19+C20+C17</f>
        <v>2186846</v>
      </c>
      <c r="D8" s="13">
        <f t="shared" ref="D8:E8" si="0">D10+D11+D12+D13+D14+D15+D16+D18+D19+D20+D17</f>
        <v>427466</v>
      </c>
      <c r="E8" s="13">
        <f t="shared" si="0"/>
        <v>627534.77400000009</v>
      </c>
      <c r="F8" s="14">
        <f>E8/C8*100</f>
        <v>28.695883203481181</v>
      </c>
      <c r="G8" s="14">
        <f>E8/D8*100</f>
        <v>146.80343559487773</v>
      </c>
    </row>
    <row r="9" spans="1:7" s="15" customFormat="1" x14ac:dyDescent="0.3">
      <c r="B9" s="17" t="s">
        <v>2</v>
      </c>
      <c r="C9" s="18"/>
      <c r="D9" s="18"/>
      <c r="E9" s="18"/>
      <c r="F9" s="19"/>
      <c r="G9" s="20"/>
    </row>
    <row r="10" spans="1:7" s="15" customFormat="1" x14ac:dyDescent="0.3">
      <c r="B10" s="17" t="s">
        <v>3</v>
      </c>
      <c r="C10" s="30">
        <v>1480062</v>
      </c>
      <c r="D10" s="30">
        <v>345941</v>
      </c>
      <c r="E10" s="30">
        <v>395582.141</v>
      </c>
      <c r="F10" s="31">
        <f>E10/C10*100</f>
        <v>26.727403379047637</v>
      </c>
      <c r="G10" s="31">
        <f>E10/D10*100</f>
        <v>114.34959747471389</v>
      </c>
    </row>
    <row r="11" spans="1:7" s="15" customFormat="1" ht="28" x14ac:dyDescent="0.3">
      <c r="B11" s="21" t="s">
        <v>5</v>
      </c>
      <c r="C11" s="30">
        <v>10491</v>
      </c>
      <c r="D11" s="30">
        <v>2630</v>
      </c>
      <c r="E11" s="30">
        <v>2421.7069999999999</v>
      </c>
      <c r="F11" s="31">
        <f>E11/C11*100</f>
        <v>23.083662186636165</v>
      </c>
      <c r="G11" s="31">
        <f>E11/D11*100</f>
        <v>92.080114068441048</v>
      </c>
    </row>
    <row r="12" spans="1:7" s="15" customFormat="1" ht="28" x14ac:dyDescent="0.3">
      <c r="B12" s="21" t="s">
        <v>15</v>
      </c>
      <c r="C12" s="30">
        <v>68250</v>
      </c>
      <c r="D12" s="30">
        <v>9956</v>
      </c>
      <c r="E12" s="30">
        <v>13028.047</v>
      </c>
      <c r="F12" s="31">
        <f t="shared" ref="F12:F15" si="1">E12/C12*100</f>
        <v>19.088713553113553</v>
      </c>
      <c r="G12" s="31">
        <f t="shared" ref="G12:G15" si="2">E12/D12*100</f>
        <v>130.85623744475694</v>
      </c>
    </row>
    <row r="13" spans="1:7" s="15" customFormat="1" ht="28" x14ac:dyDescent="0.3">
      <c r="B13" s="21" t="s">
        <v>16</v>
      </c>
      <c r="C13" s="30">
        <v>8000</v>
      </c>
      <c r="D13" s="30">
        <v>1752</v>
      </c>
      <c r="E13" s="30">
        <v>2099.2040000000002</v>
      </c>
      <c r="F13" s="31">
        <f t="shared" si="1"/>
        <v>26.240050000000004</v>
      </c>
      <c r="G13" s="31">
        <f t="shared" si="2"/>
        <v>119.81757990867581</v>
      </c>
    </row>
    <row r="14" spans="1:7" s="15" customFormat="1" x14ac:dyDescent="0.3">
      <c r="B14" s="17" t="s">
        <v>4</v>
      </c>
      <c r="C14" s="30">
        <v>300</v>
      </c>
      <c r="D14" s="30">
        <v>0</v>
      </c>
      <c r="E14" s="30">
        <v>23.553999999999998</v>
      </c>
      <c r="F14" s="31">
        <f t="shared" si="1"/>
        <v>7.8513333333333328</v>
      </c>
      <c r="G14" s="31"/>
    </row>
    <row r="15" spans="1:7" s="15" customFormat="1" ht="28" x14ac:dyDescent="0.3">
      <c r="B15" s="22" t="s">
        <v>17</v>
      </c>
      <c r="C15" s="30">
        <v>3390</v>
      </c>
      <c r="D15" s="30">
        <v>1255</v>
      </c>
      <c r="E15" s="30">
        <v>2507.5</v>
      </c>
      <c r="F15" s="31">
        <f t="shared" si="1"/>
        <v>73.967551622418881</v>
      </c>
      <c r="G15" s="31">
        <f t="shared" si="2"/>
        <v>199.80079681274901</v>
      </c>
    </row>
    <row r="16" spans="1:7" s="15" customFormat="1" x14ac:dyDescent="0.3">
      <c r="B16" s="17" t="s">
        <v>23</v>
      </c>
      <c r="C16" s="30">
        <v>991</v>
      </c>
      <c r="D16" s="30">
        <v>18</v>
      </c>
      <c r="E16" s="30">
        <v>66.667000000000002</v>
      </c>
      <c r="F16" s="31">
        <f t="shared" ref="F16:F22" si="3">E16/C16*100</f>
        <v>6.727245206861757</v>
      </c>
      <c r="G16" s="31">
        <f t="shared" ref="G16:G22" si="4">E16/D16*100</f>
        <v>370.37222222222226</v>
      </c>
    </row>
    <row r="17" spans="2:10" s="15" customFormat="1" x14ac:dyDescent="0.3">
      <c r="B17" s="17" t="s">
        <v>29</v>
      </c>
      <c r="C17" s="30">
        <v>7532</v>
      </c>
      <c r="D17" s="30">
        <v>1328</v>
      </c>
      <c r="E17" s="30">
        <v>1672.5889999999999</v>
      </c>
      <c r="F17" s="31">
        <f t="shared" si="3"/>
        <v>22.206439192777484</v>
      </c>
      <c r="G17" s="31">
        <f t="shared" si="4"/>
        <v>125.94796686746987</v>
      </c>
    </row>
    <row r="18" spans="2:10" s="15" customFormat="1" x14ac:dyDescent="0.3">
      <c r="B18" s="17" t="s">
        <v>18</v>
      </c>
      <c r="C18" s="30">
        <v>24136</v>
      </c>
      <c r="D18" s="30">
        <v>5825</v>
      </c>
      <c r="E18" s="30">
        <v>7219.3630000000003</v>
      </c>
      <c r="F18" s="31">
        <f t="shared" si="3"/>
        <v>29.911182466025853</v>
      </c>
      <c r="G18" s="31">
        <f t="shared" si="4"/>
        <v>123.93756223175967</v>
      </c>
    </row>
    <row r="19" spans="2:10" s="15" customFormat="1" x14ac:dyDescent="0.3">
      <c r="B19" s="17" t="s">
        <v>24</v>
      </c>
      <c r="C19" s="30">
        <v>3200</v>
      </c>
      <c r="D19" s="30">
        <v>801</v>
      </c>
      <c r="E19" s="30">
        <v>1074.702</v>
      </c>
      <c r="F19" s="31">
        <f t="shared" si="3"/>
        <v>33.5844375</v>
      </c>
      <c r="G19" s="31">
        <f t="shared" si="4"/>
        <v>134.17003745318351</v>
      </c>
    </row>
    <row r="20" spans="2:10" s="15" customFormat="1" x14ac:dyDescent="0.3">
      <c r="B20" s="17" t="s">
        <v>19</v>
      </c>
      <c r="C20" s="30">
        <v>580494</v>
      </c>
      <c r="D20" s="30">
        <v>57960</v>
      </c>
      <c r="E20" s="30">
        <v>201839.3</v>
      </c>
      <c r="F20" s="31">
        <f t="shared" si="3"/>
        <v>34.77026463667152</v>
      </c>
      <c r="G20" s="31">
        <f t="shared" si="4"/>
        <v>348.23895790200135</v>
      </c>
      <c r="H20" s="23"/>
      <c r="I20" s="23"/>
      <c r="J20" s="23"/>
    </row>
    <row r="21" spans="2:10" x14ac:dyDescent="0.3">
      <c r="B21" s="12" t="s">
        <v>11</v>
      </c>
      <c r="C21" s="13">
        <f>C22+C28+C29+C30</f>
        <v>2857216.5330000003</v>
      </c>
      <c r="D21" s="13">
        <f t="shared" ref="D21:E21" si="5">D22+D28+D29+D30</f>
        <v>1029703.4290000001</v>
      </c>
      <c r="E21" s="13">
        <f t="shared" si="5"/>
        <v>565849.29800000007</v>
      </c>
      <c r="F21" s="14">
        <f t="shared" si="3"/>
        <v>19.804214747626201</v>
      </c>
      <c r="G21" s="14">
        <f t="shared" si="4"/>
        <v>54.952647729795991</v>
      </c>
    </row>
    <row r="22" spans="2:10" ht="28" x14ac:dyDescent="0.3">
      <c r="B22" s="24" t="s">
        <v>6</v>
      </c>
      <c r="C22" s="30">
        <f>C24+C25+C26+C27</f>
        <v>2845737.4220000003</v>
      </c>
      <c r="D22" s="30">
        <f>D24+D25+D26+D27</f>
        <v>1018224.3180000001</v>
      </c>
      <c r="E22" s="30">
        <f>E24+E25+E26+E27</f>
        <v>564553.86900000006</v>
      </c>
      <c r="F22" s="31">
        <f t="shared" si="3"/>
        <v>19.838579084476052</v>
      </c>
      <c r="G22" s="31">
        <f t="shared" si="4"/>
        <v>55.44494066974346</v>
      </c>
    </row>
    <row r="23" spans="2:10" x14ac:dyDescent="0.3">
      <c r="B23" s="24" t="s">
        <v>2</v>
      </c>
      <c r="C23" s="30"/>
      <c r="D23" s="30"/>
      <c r="E23" s="30"/>
      <c r="F23" s="31"/>
      <c r="G23" s="31"/>
    </row>
    <row r="24" spans="2:10" ht="28" x14ac:dyDescent="0.3">
      <c r="B24" s="25" t="s">
        <v>20</v>
      </c>
      <c r="C24" s="32">
        <v>17277.2</v>
      </c>
      <c r="D24" s="32">
        <v>4320</v>
      </c>
      <c r="E24" s="32">
        <v>3455.4</v>
      </c>
      <c r="F24" s="33">
        <f>E24/C24*100</f>
        <v>19.999768481003866</v>
      </c>
      <c r="G24" s="33">
        <f>E24/D24*100</f>
        <v>79.986111111111114</v>
      </c>
    </row>
    <row r="25" spans="2:10" ht="28" x14ac:dyDescent="0.3">
      <c r="B25" s="25" t="s">
        <v>8</v>
      </c>
      <c r="C25" s="32">
        <v>618758.51800000004</v>
      </c>
      <c r="D25" s="34">
        <v>134212.91800000001</v>
      </c>
      <c r="E25" s="32">
        <v>42051.260999999999</v>
      </c>
      <c r="F25" s="31">
        <f>E25/C25*100</f>
        <v>6.7960698360842606</v>
      </c>
      <c r="G25" s="31">
        <f>E25/D25*100</f>
        <v>31.331753773507849</v>
      </c>
    </row>
    <row r="26" spans="2:10" ht="28" x14ac:dyDescent="0.3">
      <c r="B26" s="25" t="s">
        <v>14</v>
      </c>
      <c r="C26" s="34">
        <v>1674856.1</v>
      </c>
      <c r="D26" s="34">
        <v>440638</v>
      </c>
      <c r="E26" s="35">
        <v>404566.277</v>
      </c>
      <c r="F26" s="31">
        <f>E26/C26*100</f>
        <v>24.155285758579499</v>
      </c>
      <c r="G26" s="31">
        <f>E26/D26*100</f>
        <v>91.8137511971278</v>
      </c>
    </row>
    <row r="27" spans="2:10" x14ac:dyDescent="0.3">
      <c r="B27" s="26" t="s">
        <v>9</v>
      </c>
      <c r="C27" s="32">
        <v>534845.60400000005</v>
      </c>
      <c r="D27" s="34">
        <v>439053.4</v>
      </c>
      <c r="E27" s="32">
        <v>114480.931</v>
      </c>
      <c r="F27" s="31">
        <f>E27/C27*100</f>
        <v>21.404481993274452</v>
      </c>
      <c r="G27" s="31">
        <f>E27/D27*100</f>
        <v>26.074489116813581</v>
      </c>
    </row>
    <row r="28" spans="2:10" x14ac:dyDescent="0.3">
      <c r="B28" s="27" t="s">
        <v>21</v>
      </c>
      <c r="C28" s="30">
        <v>11479.111000000001</v>
      </c>
      <c r="D28" s="36">
        <v>11479.111000000001</v>
      </c>
      <c r="E28" s="30">
        <v>1275.5050000000001</v>
      </c>
      <c r="F28" s="31">
        <f>E28/C28*100</f>
        <v>11.11153119784276</v>
      </c>
      <c r="G28" s="31">
        <f>E28/D28*100</f>
        <v>11.11153119784276</v>
      </c>
    </row>
    <row r="29" spans="2:10" ht="56" x14ac:dyDescent="0.3">
      <c r="B29" s="28" t="s">
        <v>28</v>
      </c>
      <c r="C29" s="30">
        <v>0</v>
      </c>
      <c r="D29" s="36">
        <v>0</v>
      </c>
      <c r="E29" s="30">
        <v>339.93200000000002</v>
      </c>
      <c r="F29" s="31" t="s">
        <v>10</v>
      </c>
      <c r="G29" s="31" t="s">
        <v>10</v>
      </c>
    </row>
    <row r="30" spans="2:10" ht="42" x14ac:dyDescent="0.3">
      <c r="B30" s="28" t="s">
        <v>22</v>
      </c>
      <c r="C30" s="30">
        <v>0</v>
      </c>
      <c r="D30" s="36">
        <v>0</v>
      </c>
      <c r="E30" s="30">
        <v>-320.00799999999998</v>
      </c>
      <c r="F30" s="31" t="s">
        <v>10</v>
      </c>
      <c r="G30" s="31" t="s">
        <v>10</v>
      </c>
    </row>
  </sheetData>
  <mergeCells count="3">
    <mergeCell ref="B4:B5"/>
    <mergeCell ref="C4:G4"/>
    <mergeCell ref="B3:G3"/>
  </mergeCells>
  <printOptions horizontalCentered="1"/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3.2 </vt:lpstr>
      <vt:lpstr>'3.2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Марон Надежда Николаевна</dc:creator>
  <cp:lastModifiedBy>Стогова Анна Николаевна</cp:lastModifiedBy>
  <cp:lastPrinted>2020-04-24T06:47:11Z</cp:lastPrinted>
  <dcterms:created xsi:type="dcterms:W3CDTF">2015-05-06T07:14:08Z</dcterms:created>
  <dcterms:modified xsi:type="dcterms:W3CDTF">2020-04-24T10:41:32Z</dcterms:modified>
</cp:coreProperties>
</file>